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Общая папка\РАБОТА\ДОГОВОРЫ\ДОГОВОРЫ 2025\ААкты готовности 2025\я. НОВАЯ ПРОМЫВКА СО\"/>
    </mc:Choice>
  </mc:AlternateContent>
  <xr:revisionPtr revIDLastSave="0" documentId="13_ncr:1_{3DA1A1A4-32F5-4236-ABB9-54FF0A9D8144}" xr6:coauthVersionLast="45" xr6:coauthVersionMax="45" xr10:uidLastSave="{00000000-0000-0000-0000-000000000000}"/>
  <bookViews>
    <workbookView xWindow="-120" yWindow="-120" windowWidth="29040" windowHeight="15840" xr2:uid="{088068F5-301D-4538-8BA2-77DC58930249}"/>
  </bookViews>
  <sheets>
    <sheet name="оценочный лист " sheetId="1" r:id="rId1"/>
  </sheets>
  <definedNames>
    <definedName name="_xlnm._FilterDatabase" localSheetId="0" hidden="1">'оценочный лист '!$A$8:$L$8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7" i="1" l="1"/>
  <c r="K36" i="1"/>
  <c r="K35" i="1"/>
  <c r="K34" i="1"/>
  <c r="J33" i="1"/>
  <c r="K33" i="1" s="1"/>
  <c r="K32" i="1"/>
  <c r="K31" i="1"/>
  <c r="K29" i="1"/>
  <c r="K28" i="1"/>
  <c r="K26" i="1"/>
  <c r="K25" i="1"/>
  <c r="K23" i="1"/>
  <c r="K22" i="1"/>
  <c r="K20" i="1"/>
  <c r="K19" i="1"/>
  <c r="K18" i="1"/>
  <c r="K17" i="1"/>
  <c r="K16" i="1"/>
  <c r="K15" i="1"/>
  <c r="K14" i="1"/>
  <c r="K13" i="1"/>
  <c r="K12" i="1"/>
  <c r="K11" i="1"/>
  <c r="J24" i="1" l="1"/>
  <c r="K24" i="1" s="1"/>
  <c r="J30" i="1"/>
  <c r="K30" i="1" s="1"/>
  <c r="J21" i="1"/>
  <c r="K21" i="1" s="1"/>
  <c r="J27" i="1"/>
  <c r="K27" i="1" s="1"/>
  <c r="J10" i="1"/>
  <c r="K10" i="1" s="1"/>
  <c r="J9" i="1" l="1"/>
  <c r="K9" i="1" s="1"/>
  <c r="J1" i="1" s="1"/>
  <c r="K1" i="1" s="1"/>
</calcChain>
</file>

<file path=xl/sharedStrings.xml><?xml version="1.0" encoding="utf-8"?>
<sst xmlns="http://schemas.openxmlformats.org/spreadsheetml/2006/main" count="128" uniqueCount="108">
  <si>
    <t>N п/п</t>
  </si>
  <si>
    <t>Показатель</t>
  </si>
  <si>
    <t>Вес показателя</t>
  </si>
  <si>
    <t>Наименование показателя</t>
  </si>
  <si>
    <t>Расчет показателей готовности (формула)</t>
  </si>
  <si>
    <t>Наличие - 1
Отсутствие - 0</t>
  </si>
  <si>
    <t>Значение (заполняется комиссией)</t>
  </si>
  <si>
    <t>Замечание (в случае наличия, с указанием сроков устранения)</t>
  </si>
  <si>
    <t>ИНДЕКС ГОТОВНОСТИ</t>
  </si>
  <si>
    <t>Ипотр = Кзакон о тепл * 0,85 + Кжил. фонд * 0,06 + Кгаз * 0,02 + Кпредп * 0,05 + Кплан * 0,02</t>
  </si>
  <si>
    <t>Показатель выполнения требований Федерального закона о теплоснабжении</t>
  </si>
  <si>
    <t>Кзакон о тепл</t>
  </si>
  <si>
    <t>Кзакон о тепл = Кбезопасн * 0,8 + Крежим * 0,03 + Кзадолж * 0,15 + Кучет * 0,02</t>
  </si>
  <si>
    <t>Показатель обеспечения эксплуатации теплопотребляющих установок в соответствии с требованиями безопасности</t>
  </si>
  <si>
    <t>Кбезопасн</t>
  </si>
  <si>
    <t>Кбезопасн = Кпромыв * 0,3 1 + Кгидр * 0,31 + Карм * 0,01 + Котв * 0,01 + Киспыт * 0,31 + Кперечень * 0,01 + Кэкспл/произв.инстр * 0,01 + Кпа.спорт.тепл.пункт * 0,01 + Кшт * 0,01 + Крегул.темпер * 0,01</t>
  </si>
  <si>
    <t>Показатель наличия акта промывки теплопотребляющей установки</t>
  </si>
  <si>
    <t>Кпромыв</t>
  </si>
  <si>
    <t>Наличие - 1   /   Отсутствие - 0</t>
  </si>
  <si>
    <t>Показатель наличия актов о проведении наладки режимов потребления тепловой энергии и (или) теплоносителя</t>
  </si>
  <si>
    <t>Кгидр</t>
  </si>
  <si>
    <t>Показатель наличия акта проверки (осмотра) запорной арматуры и арматуры постоянного регулирования</t>
  </si>
  <si>
    <t>Карм</t>
  </si>
  <si>
    <t>Показатель назначения ответственных лиц за безопасную эксплуатацию тепловых энергоустановок</t>
  </si>
  <si>
    <t>Котв</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</si>
  <si>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</si>
  <si>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Киспыт</t>
  </si>
  <si>
    <t>Кперечень</t>
  </si>
  <si>
    <t>Показатель наличия эксплуатационных инструкций объектов теплоснабжения и (или) производственных инструкций</t>
  </si>
  <si>
    <t>Кэкспл/произв.инстр</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</si>
  <si>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</si>
  <si>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t>Кпаспорт.тепл.пункт</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</si>
  <si>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</si>
  <si>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Кшт</t>
  </si>
  <si>
    <t>Показатель наличия актов или документов, подтверждающих работоспособность автоматических регуляторов температуры воды</t>
  </si>
  <si>
    <t>Крегул.темпер</t>
  </si>
  <si>
    <t>Показатель обеспечения соблюдения указанного в договоре теплоснабжения режима потребления тепловой энергии</t>
  </si>
  <si>
    <t>Крежим</t>
  </si>
  <si>
    <t>Крежим = Кврез * 0,5 + Ктех.готов * 0,5</t>
  </si>
  <si>
    <t>Показатель наличия актов осмотра объектов теплоснабжения и теплопотребляющих установок на предмет наличия несанкционированных врезок</t>
  </si>
  <si>
    <t>Кврез</t>
  </si>
  <si>
    <t>Показатель наличия актов проверки технической готовности теплопотребляющей установки объекта к отопительному периоду</t>
  </si>
  <si>
    <t>Ктех.готов</t>
  </si>
  <si>
    <t>Показатель отсутствия задолженности за поставленные тепловую энергию</t>
  </si>
  <si>
    <t>Кзадолж</t>
  </si>
  <si>
    <t>Кзадолж = Кдоговор * 0,05 + Ксвер 0,95</t>
  </si>
  <si>
    <t>Показатель наличия заключенных договоров теплоснабжения и (или) договоров оказания услуг по поддержанию резервной тепловой мощности</t>
  </si>
  <si>
    <t>Кдоговор</t>
  </si>
  <si>
    <r>
      <t xml:space="preserve">Показатель </t>
    </r>
    <r>
      <rPr>
        <b/>
        <sz val="10"/>
        <color theme="1"/>
        <rFont val="Times New Roman"/>
        <family val="1"/>
        <charset val="204"/>
      </rPr>
      <t>отсутствия</t>
    </r>
    <r>
      <rPr>
        <sz val="10"/>
        <color theme="1"/>
        <rFont val="Times New Roman"/>
        <family val="1"/>
        <charset val="204"/>
      </rPr>
      <t xml:space="preserve">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r>
  </si>
  <si>
    <t>Ксвер</t>
  </si>
  <si>
    <t>Показатель организации коммерческого учета тепловой энергии, теплоносителя</t>
  </si>
  <si>
    <t>Кучет</t>
  </si>
  <si>
    <t>Кучет = Кпровер.уз.уч * 0,5 + Кпровер.кип * 0,5</t>
  </si>
  <si>
    <t>Показатель наличия акта проверки узла учета</t>
  </si>
  <si>
    <t>Кпровер.уз.уч</t>
  </si>
  <si>
    <t>Показатель наличия актов проверки контрольно-измерительных приборов в тепловом пункте</t>
  </si>
  <si>
    <t>Кпровер.кип</t>
  </si>
  <si>
    <t>Показатель выполнения Правил и норм технической эксплуатации жилищного фонда</t>
  </si>
  <si>
    <t>Кжил.фонд</t>
  </si>
  <si>
    <t>Кжил.фонд = Кконтур * 0,7 + Кдезинф * 0,3</t>
  </si>
  <si>
    <t>Показатель выполнения работ по подготовке к отопительному периоду теплового контура здания</t>
  </si>
  <si>
    <t>Кконтур</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</si>
  <si>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</si>
  <si>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t>Кдезинф</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</si>
  <si>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</si>
  <si>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Кгаз</t>
  </si>
  <si>
    <t>Кгаз =-Кдым.вент * 0,5 + Кдогов.тех.обсл * 0,5</t>
  </si>
  <si>
    <t>Кдым.вент</t>
  </si>
  <si>
    <t>Кдогов.тех.обсл</t>
  </si>
  <si>
    <t>Показатель выполнения предписаний, влияющих на надежность работы в отопительный период</t>
  </si>
  <si>
    <t>Кпредп</t>
  </si>
  <si>
    <t>Наличие - 1  /  Отсутствие - 0</t>
  </si>
  <si>
    <t>Не заполняется</t>
  </si>
  <si>
    <t>Показатель наличия утвержденного плана подготовки к отопительному периоду</t>
  </si>
  <si>
    <t>Кплан</t>
  </si>
  <si>
    <t>Адрес объекта</t>
  </si>
  <si>
    <r>
      <t>Назначение объекта (</t>
    </r>
    <r>
      <rPr>
        <b/>
        <u/>
        <sz val="9"/>
        <color rgb="FF000000"/>
        <rFont val="Times New Roman"/>
        <family val="1"/>
        <charset val="204"/>
      </rPr>
      <t>МКД, школа, д/с и т.п.)</t>
    </r>
  </si>
  <si>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и (или) перечня документации эксплуатирующей организации </t>
  </si>
  <si>
    <t>-</t>
  </si>
  <si>
    <t>Документы, предусмотренные подпунктами 11.5.1 - 11.5.10 пункта 11 Правил</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</si>
  <si>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N 115 &lt;1&gt; (далее - Правила технической эксплуатации тепловых энергоустановок) (подпункт 11.5.1 пункта 11 Правил)</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</si>
  <si>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</si>
  <si>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t>
  </si>
  <si>
    <r>
      <t xml:space="preserve">Установленные пунктами </t>
    </r>
    <r>
      <rPr>
        <sz val="10"/>
        <rFont val="Times New Roman"/>
        <family val="1"/>
        <charset val="204"/>
      </rPr>
      <t>2.1.2</t>
    </r>
    <r>
      <rPr>
        <sz val="10"/>
        <color theme="1"/>
        <rFont val="Times New Roman"/>
        <family val="1"/>
        <charset val="204"/>
      </rPr>
      <t xml:space="preserve">, </t>
    </r>
    <r>
      <rPr>
        <sz val="10"/>
        <rFont val="Times New Roman"/>
        <family val="1"/>
        <charset val="204"/>
      </rPr>
      <t>2.1.3</t>
    </r>
    <r>
      <rPr>
        <sz val="10"/>
        <color theme="1"/>
        <rFont val="Times New Roman"/>
        <family val="1"/>
        <charset val="204"/>
      </rPr>
      <t xml:space="preserve">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t>
    </r>
    <r>
      <rPr>
        <sz val="10"/>
        <rFont val="Times New Roman"/>
        <family val="1"/>
        <charset val="204"/>
      </rPr>
      <t>пунктом 228</t>
    </r>
    <r>
      <rPr>
        <sz val="10"/>
        <color theme="1"/>
        <rFont val="Times New Roman"/>
        <family val="1"/>
        <charset val="204"/>
      </rPr>
      <t xml:space="preserve">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r>
  </si>
  <si>
    <r>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t>
    </r>
    <r>
      <rPr>
        <sz val="10"/>
        <rFont val="Times New Roman"/>
        <family val="1"/>
        <charset val="204"/>
      </rPr>
      <t>9.8</t>
    </r>
    <r>
      <rPr>
        <sz val="10"/>
        <color theme="1"/>
        <rFont val="Times New Roman"/>
        <family val="1"/>
        <charset val="204"/>
      </rPr>
      <t xml:space="preserve">, </t>
    </r>
    <r>
      <rPr>
        <sz val="10"/>
        <rFont val="Times New Roman"/>
        <family val="1"/>
        <charset val="204"/>
      </rPr>
      <t>9.1.59</t>
    </r>
    <r>
      <rPr>
        <sz val="10"/>
        <color theme="1"/>
        <rFont val="Times New Roman"/>
        <family val="1"/>
        <charset val="204"/>
      </rPr>
      <t xml:space="preserve">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t>
    </r>
  </si>
  <si>
    <r>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t>
    </r>
    <r>
      <rPr>
        <sz val="10"/>
        <rFont val="Times New Roman"/>
        <family val="1"/>
        <charset val="204"/>
      </rPr>
      <t>пунктом 278</t>
    </r>
    <r>
      <rPr>
        <sz val="10"/>
        <color theme="1"/>
        <rFont val="Times New Roman"/>
        <family val="1"/>
        <charset val="204"/>
      </rPr>
      <t xml:space="preserve">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t>
    </r>
    <r>
      <rPr>
        <sz val="10"/>
        <rFont val="Times New Roman"/>
        <family val="1"/>
        <charset val="204"/>
      </rPr>
      <t>пунктом 2.8.2</t>
    </r>
    <r>
      <rPr>
        <sz val="10"/>
        <color theme="1"/>
        <rFont val="Times New Roman"/>
        <family val="1"/>
        <charset val="204"/>
      </rPr>
      <t xml:space="preserve"> Правил технической эксплуатации тепловых энергоустановок (подпункт 11.5.6 пункта 11 Правил)</t>
    </r>
  </si>
  <si>
    <r>
      <t xml:space="preserve">Утвержденные в соответствии с требованиями </t>
    </r>
    <r>
      <rPr>
        <sz val="10"/>
        <rFont val="Times New Roman"/>
        <family val="1"/>
        <charset val="204"/>
      </rPr>
      <t>пункта 2.2</t>
    </r>
    <r>
      <rPr>
        <sz val="10"/>
        <color theme="1"/>
        <rFont val="Times New Roman"/>
        <family val="1"/>
        <charset val="204"/>
      </rPr>
      <t xml:space="preserve">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t>
    </r>
    <r>
      <rPr>
        <sz val="10"/>
        <rFont val="Times New Roman"/>
        <family val="1"/>
        <charset val="204"/>
      </rPr>
      <t>пунктом 278</t>
    </r>
    <r>
      <rPr>
        <sz val="10"/>
        <color theme="1"/>
        <rFont val="Times New Roman"/>
        <family val="1"/>
        <charset val="204"/>
      </rPr>
      <t xml:space="preserve"> Правил промышленной безопасности (подпункт 11.5.7 пункта 11 Правил)</t>
    </r>
  </si>
  <si>
    <t>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</si>
  <si>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t>
  </si>
  <si>
    <r>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t>
    </r>
    <r>
      <rPr>
        <sz val="10"/>
        <rFont val="Times New Roman"/>
        <family val="1"/>
        <charset val="204"/>
      </rPr>
      <t>9.3.22</t>
    </r>
    <r>
      <rPr>
        <sz val="10"/>
        <color theme="1"/>
        <rFont val="Times New Roman"/>
        <family val="1"/>
        <charset val="204"/>
      </rPr>
      <t xml:space="preserve">, </t>
    </r>
    <r>
      <rPr>
        <sz val="10"/>
        <rFont val="Times New Roman"/>
        <family val="1"/>
        <charset val="204"/>
      </rPr>
      <t>9.4.18</t>
    </r>
    <r>
      <rPr>
        <sz val="10"/>
        <color theme="1"/>
        <rFont val="Times New Roman"/>
        <family val="1"/>
        <charset val="204"/>
      </rPr>
      <t xml:space="preserve"> Правил технической эксплуатации тепловых энергоустановок (подпункт 11.5.10 пункта 11 Правил)</t>
    </r>
  </si>
  <si>
    <t>Документы, предусмотренные подпунктами 11.5.11, 11.5.19 пункта 11 Правил</t>
  </si>
  <si>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t>
  </si>
  <si>
    <t>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t>
  </si>
  <si>
    <t>Документы, предусмотренные подпунктами 11.5.12, 11.5.13 пункта 11 Правил</t>
  </si>
  <si>
    <t>Копии заключенных договоров теплоснабжения и (или) договоров оказания услуг по поддержанию резервной тепловой мощности (подпункт 11.5.12 пункта 11 Правил)</t>
  </si>
  <si>
    <t>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t>
  </si>
  <si>
    <t>Документы, предусмотренные подпунктами 11.5.14, 11.5.15 пункта 11 Правил</t>
  </si>
  <si>
    <t>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N 1034, акты разграничения балансовой принадлежности (подпункт 11.5.14 пункта 11 Правил)</t>
  </si>
  <si>
    <t>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t>
  </si>
  <si>
    <t>Документы, предусмотренные подпунктами 11.5.16, 11.5.17 пункта 11 Правил</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</si>
  <si>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</si>
  <si>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r>
      <t xml:space="preserve">Акты о проведении дезинфекции систем теплопотребления с открытой схемой теплоснабжения и горячего водоснабжения в соответствии с </t>
    </r>
    <r>
      <rPr>
        <sz val="10"/>
        <rFont val="Times New Roman"/>
        <family val="1"/>
        <charset val="204"/>
      </rPr>
      <t>пунктом 5.2.10</t>
    </r>
    <r>
      <rPr>
        <sz val="10"/>
        <color theme="1"/>
        <rFont val="Times New Roman"/>
        <family val="1"/>
        <charset val="204"/>
      </rPr>
      <t xml:space="preserve"> Правил и норм технической эксплуатации жилищного фонда, санитарных правил и норм </t>
    </r>
    <r>
      <rPr>
        <sz val="10"/>
        <rFont val="Times New Roman"/>
        <family val="1"/>
        <charset val="204"/>
      </rPr>
      <t>СанПиН 1.2.3685-21</t>
    </r>
    <r>
      <rPr>
        <sz val="10"/>
        <color theme="1"/>
        <rFont val="Times New Roman"/>
        <family val="1"/>
        <charset val="204"/>
      </rPr>
      <t xml:space="preserve">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N 2 &lt;4&gt; (далее - СанПиН 1.2.3685-21), и акты о результатах отбора проб воды из системы на соответствие требованиям </t>
    </r>
    <r>
      <rPr>
        <sz val="10"/>
        <rFont val="Times New Roman"/>
        <family val="1"/>
        <charset val="204"/>
      </rPr>
      <t>СанПиН 1.2.3685-21</t>
    </r>
    <r>
      <rPr>
        <sz val="10"/>
        <color theme="1"/>
        <rFont val="Times New Roman"/>
        <family val="1"/>
        <charset val="204"/>
      </rPr>
      <t>, оформленные аккредитованной лабораторией (подпункт 11.5.17 пункта 11 Правил)</t>
    </r>
  </si>
  <si>
    <t>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t>
  </si>
  <si>
    <r>
      <t>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t>
    </r>
    <r>
      <rPr>
        <sz val="10"/>
        <color theme="1"/>
        <rFont val="Times New Roman"/>
        <family val="1"/>
        <charset val="204"/>
      </rPr>
      <t xml:space="preserve"> части 1 статьи 4.1 Федерального закона о теплоснабжении и абзацем вторым </t>
    </r>
    <r>
      <rPr>
        <sz val="10"/>
        <rFont val="Times New Roman"/>
        <family val="1"/>
        <charset val="204"/>
      </rPr>
      <t>пункта 2</t>
    </r>
    <r>
      <rPr>
        <sz val="10"/>
        <color theme="1"/>
        <rFont val="Times New Roman"/>
        <family val="1"/>
        <charset val="204"/>
      </rPr>
      <t xml:space="preserve"> статьи 5 Федерального закона о промышленной безопасности), в комиссию по оценке готовности к отопительному периоду (подпункт 11.4 пункта 11 Правил)</t>
    </r>
  </si>
  <si>
    <t>План подготовки к отопительному периоду (пункт 3 Правил)</t>
  </si>
  <si>
    <t>Показатель наличия действующего договора о техническом обслуживании и ремонте внутридомового газового оборудования в МКД</t>
  </si>
  <si>
    <t>Показатель наличия акта обследования дымовых и вентиляционных каналов МКД перед отопительным периодом</t>
  </si>
  <si>
    <t>(потребитель тепловой энергии, в отношении которого проводится оценка обеспечения готовности)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</si>
</sst>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color theme="1"/>
      <name val="Arial Cyr"/>
      <family val="2"/>
      <charset val="204"/>
    </font>
    <font>
      <sz val="8"/>
      <color theme="1"/>
      <name val="Times New Roman"/>
      <family val="1"/>
      <charset val="204"/>
    </font>
    <font>
      <sz val="10"/>
      <color theme="1"/>
      <name val="Times New Roman"/>
      <family val="1"/>
      <charset val="204"/>
    </font>
    <font>
      <sz val="15"/>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sz val="9"/>
      <color rgb="FF000000"/>
      <name val="Times New Roman"/>
      <family val="1"/>
      <charset val="204"/>
    </font>
    <font>
      <b/>
      <u/>
      <sz val="9"/>
      <color rgb="FF000000"/>
      <name val="Times New Roman"/>
      <family val="1"/>
      <charset val="204"/>
    </font>
    <font>
      <b/>
      <sz val="10"/>
      <color rgb="FFC00000"/>
      <name val="Times New Roman"/>
      <family val="1"/>
      <charset val="204"/>
    </font>
    <font>
      <sz val="8"/>
      <name val="Times New Roman"/>
      <family val="1"/>
      <charset val="204"/>
    </font>
    <font>
      <sz val="12"/>
      <color rgb="FFC00000"/>
      <name val="Times New Roman"/>
      <family val="1"/>
      <charset val="204"/>
    </font>
    <font>
      <b/>
      <sz val="12"/>
      <color rgb="FF7030A0"/>
      <name val="Times New Roman"/>
      <family val="1"/>
      <charset val="204"/>
    </font>
    <font>
      <sz val="12"/>
      <color rgb="FF7030A0"/>
      <name val="Times New Roman"/>
      <family val="1"/>
      <charset val="204"/>
    </font>
    <font>
      <b/>
      <sz val="14"/>
      <color rgb="FF7030A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6">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dotted">
        <color indexed="64"/>
      </bottom>
      <diagonal/>
    </border>
    <border>
      <left/>
      <right/>
      <top style="dotted">
        <color indexed="64"/>
      </top>
      <bottom/>
      <diagonal/>
    </border>
  </borders>
  <cellStyleXfs count="1">
    <xf numFmtId="0" fontId="0" fillId="0" borderId="0"/>
  </cellStyleXfs>
  <cellXfs count="47">
    <xf numFmtId="0" fontId="0" fillId="0" borderId="0" xfId="0"/>
    <xf numFmtId="0" fontId="2" fillId="0" borderId="0" xfId="0" applyFont="1" applyAlignment="1" applyProtection="1">
      <alignment horizontal="center" vertical="center" wrapText="1"/>
      <protection hidden="1"/>
    </xf>
    <xf numFmtId="4" fontId="1"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2" borderId="2" xfId="0" applyFont="1" applyFill="1" applyBorder="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left" vertical="center" wrapText="1"/>
      <protection hidden="1"/>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4" fillId="3" borderId="2" xfId="0" applyFont="1" applyFill="1" applyBorder="1" applyAlignment="1" applyProtection="1">
      <alignment vertical="center" wrapText="1"/>
      <protection hidden="1"/>
    </xf>
    <xf numFmtId="0" fontId="4" fillId="3" borderId="1" xfId="0" applyFont="1" applyFill="1" applyBorder="1" applyAlignment="1" applyProtection="1">
      <alignment vertical="center" wrapText="1"/>
      <protection hidden="1"/>
    </xf>
    <xf numFmtId="0" fontId="5" fillId="3" borderId="1" xfId="0" applyFont="1" applyFill="1" applyBorder="1" applyAlignment="1" applyProtection="1">
      <alignment vertical="center" wrapText="1"/>
      <protection hidden="1"/>
    </xf>
    <xf numFmtId="0" fontId="5" fillId="3" borderId="1" xfId="0" applyFont="1" applyFill="1" applyBorder="1" applyAlignment="1" applyProtection="1">
      <alignment horizontal="left" vertical="center" wrapText="1"/>
      <protection hidden="1"/>
    </xf>
    <xf numFmtId="0" fontId="6" fillId="3"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wrapText="1"/>
      <protection hidden="1"/>
    </xf>
    <xf numFmtId="0" fontId="5" fillId="0" borderId="1"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1" xfId="0" applyFont="1" applyFill="1" applyBorder="1" applyAlignment="1" applyProtection="1">
      <alignment vertical="center" wrapText="1"/>
      <protection hidden="1"/>
    </xf>
    <xf numFmtId="0" fontId="2" fillId="0" borderId="2" xfId="0" applyFont="1" applyBorder="1" applyAlignment="1" applyProtection="1">
      <alignment vertical="center" wrapText="1"/>
      <protection hidden="1"/>
    </xf>
    <xf numFmtId="0" fontId="2" fillId="0" borderId="1" xfId="0" applyFont="1" applyBorder="1" applyAlignment="1" applyProtection="1">
      <alignment horizontal="right" vertical="center" wrapText="1"/>
      <protection hidden="1"/>
    </xf>
    <xf numFmtId="0" fontId="2" fillId="0" borderId="0" xfId="0" applyFont="1" applyAlignment="1" applyProtection="1">
      <alignment horizontal="left" vertical="center" wrapText="1"/>
      <protection hidden="1"/>
    </xf>
    <xf numFmtId="0" fontId="7" fillId="0" borderId="0" xfId="0" applyFont="1" applyAlignment="1" applyProtection="1">
      <alignment horizontal="justify" vertical="center"/>
      <protection hidden="1"/>
    </xf>
    <xf numFmtId="0" fontId="4" fillId="4" borderId="2" xfId="0" applyFont="1" applyFill="1" applyBorder="1" applyAlignment="1" applyProtection="1">
      <alignment vertical="center" wrapText="1"/>
      <protection locked="0"/>
    </xf>
    <xf numFmtId="0" fontId="12" fillId="0" borderId="1" xfId="0" applyFont="1" applyBorder="1" applyAlignment="1" applyProtection="1">
      <alignment vertical="center" wrapText="1"/>
      <protection hidden="1"/>
    </xf>
    <xf numFmtId="0" fontId="12" fillId="3" borderId="1" xfId="0" applyFont="1" applyFill="1" applyBorder="1" applyAlignment="1" applyProtection="1">
      <alignment vertical="center" wrapText="1"/>
      <protection hidden="1"/>
    </xf>
    <xf numFmtId="0" fontId="12" fillId="3" borderId="1" xfId="0" applyFont="1" applyFill="1" applyBorder="1" applyAlignment="1" applyProtection="1">
      <alignment horizontal="left" vertical="center" wrapText="1"/>
      <protection hidden="1"/>
    </xf>
    <xf numFmtId="4" fontId="1" fillId="0" borderId="0" xfId="0" applyNumberFormat="1" applyFont="1" applyAlignment="1" applyProtection="1">
      <alignment horizontal="center" vertical="center" wrapText="1"/>
      <protection hidden="1"/>
    </xf>
    <xf numFmtId="3" fontId="1" fillId="3" borderId="1" xfId="0" applyNumberFormat="1" applyFont="1" applyFill="1" applyBorder="1" applyAlignment="1" applyProtection="1">
      <alignment horizontal="center" vertical="center" wrapText="1"/>
      <protection hidden="1"/>
    </xf>
    <xf numFmtId="4" fontId="13" fillId="3" borderId="1" xfId="0" applyNumberFormat="1" applyFont="1" applyFill="1" applyBorder="1" applyAlignment="1" applyProtection="1">
      <alignment horizontal="center" vertical="center" wrapText="1"/>
      <protection hidden="1"/>
    </xf>
    <xf numFmtId="164" fontId="13" fillId="3" borderId="1" xfId="0" applyNumberFormat="1" applyFont="1" applyFill="1" applyBorder="1" applyAlignment="1" applyProtection="1">
      <alignment horizontal="center" vertical="center" wrapText="1"/>
      <protection hidden="1"/>
    </xf>
    <xf numFmtId="3" fontId="13" fillId="3" borderId="1" xfId="0" applyNumberFormat="1" applyFont="1" applyFill="1" applyBorder="1" applyAlignment="1" applyProtection="1">
      <alignment horizontal="center" vertical="center" wrapText="1"/>
      <protection hidden="1"/>
    </xf>
    <xf numFmtId="0" fontId="5" fillId="2" borderId="1" xfId="0" applyFont="1" applyFill="1" applyBorder="1" applyAlignment="1">
      <alignment horizontal="left" vertical="center" wrapText="1"/>
    </xf>
    <xf numFmtId="0" fontId="2" fillId="0" borderId="1" xfId="0" applyFont="1" applyBorder="1" applyAlignment="1">
      <alignment vertical="center" wrapText="1"/>
    </xf>
    <xf numFmtId="0" fontId="1"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0" fillId="0" borderId="0" xfId="0" applyFont="1"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9" fillId="5" borderId="0"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hidden="1"/>
    </xf>
    <xf numFmtId="0" fontId="8"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5" fillId="0" borderId="1" xfId="0" applyFont="1" applyFill="1" applyBorder="1" applyAlignment="1" applyProtection="1">
      <alignment horizontal="center" vertical="center" wrapText="1"/>
      <protection hidden="1"/>
    </xf>
    <xf numFmtId="0" fontId="16" fillId="0" borderId="1" xfId="0" applyFont="1" applyFill="1" applyBorder="1" applyAlignment="1" applyProtection="1">
      <alignment horizontal="center" vertical="center" wrapText="1"/>
      <protection hidden="1"/>
    </xf>
  </cellXfs>
  <cellStyles count="1">
    <cellStyle name="Обычный" xfId="0" builtinId="0"/>
  </cellStyles>
  <dxfs count="19">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color rgb="FF006100"/>
      </font>
      <fill>
        <patternFill>
          <bgColor rgb="FFC6EFCE"/>
        </patternFill>
      </fill>
    </dxf>
    <dxf>
      <font>
        <strike/>
        <color rgb="FF9C0006"/>
      </font>
      <fill>
        <patternFill>
          <bgColor rgb="FFFFC7CE"/>
        </patternFill>
      </fill>
    </dxf>
    <dxf>
      <font>
        <b/>
        <i val="0"/>
      </font>
      <fill>
        <gradientFill type="path" top="1" bottom="1">
          <stop position="0">
            <color theme="0"/>
          </stop>
          <stop position="1">
            <color theme="9" tint="0.59999389629810485"/>
          </stop>
        </gradientFill>
      </fill>
    </dxf>
    <dxf>
      <fill>
        <gradientFill>
          <stop position="0">
            <color theme="0"/>
          </stop>
          <stop position="1">
            <color rgb="FFFFFF00"/>
          </stop>
        </gradientFill>
      </fill>
    </dxf>
    <dxf>
      <font>
        <b val="0"/>
        <i/>
        <u val="double"/>
      </font>
      <fill>
        <patternFill patternType="lightGrid">
          <fgColor rgb="FFFCBEF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6A8F0-A1D6-4512-AF9C-66999CDEBA21}">
  <sheetPr>
    <tabColor theme="9" tint="0.39997558519241921"/>
    <outlinePr summaryBelow="0"/>
    <pageSetUpPr fitToPage="1"/>
  </sheetPr>
  <dimension ref="A1:M39"/>
  <sheetViews>
    <sheetView tabSelected="1" zoomScale="70" zoomScaleNormal="70" workbookViewId="0">
      <pane ySplit="8" topLeftCell="A24" activePane="bottomLeft" state="frozen"/>
      <selection activeCell="O31" sqref="O31"/>
      <selection pane="bottomLeft" activeCell="W33" sqref="W33"/>
    </sheetView>
  </sheetViews>
  <sheetFormatPr defaultRowHeight="12.75" outlineLevelRow="1" outlineLevelCol="1" x14ac:dyDescent="0.2"/>
  <cols>
    <col min="1" max="1" width="5.140625" style="27" bestFit="1" customWidth="1"/>
    <col min="2" max="2" width="3.42578125" style="1" bestFit="1" customWidth="1"/>
    <col min="3" max="3" width="2.28515625" style="1" bestFit="1" customWidth="1"/>
    <col min="4" max="4" width="3.42578125" style="1" bestFit="1" customWidth="1"/>
    <col min="5" max="5" width="76.85546875" style="1" customWidth="1" outlineLevel="1"/>
    <col min="6" max="6" width="39.85546875" style="1" customWidth="1"/>
    <col min="7" max="7" width="7" style="1" customWidth="1"/>
    <col min="8" max="8" width="10.85546875" style="21" customWidth="1"/>
    <col min="9" max="9" width="36.28515625" style="1" customWidth="1"/>
    <col min="10" max="10" width="10.42578125" style="1" customWidth="1"/>
    <col min="11" max="11" width="10.5703125" style="1" customWidth="1"/>
    <col min="12" max="12" width="12.5703125" style="1" customWidth="1"/>
    <col min="13" max="13" width="57.140625" style="1" customWidth="1"/>
    <col min="14" max="16384" width="9.140625" style="1"/>
  </cols>
  <sheetData>
    <row r="1" spans="1:12" ht="15.75" x14ac:dyDescent="0.2">
      <c r="A1" s="40"/>
      <c r="B1" s="40"/>
      <c r="C1" s="40"/>
      <c r="D1" s="40"/>
      <c r="E1" s="40"/>
      <c r="F1" s="45" t="s">
        <v>8</v>
      </c>
      <c r="G1" s="45"/>
      <c r="H1" s="45"/>
      <c r="I1" s="46" t="s">
        <v>9</v>
      </c>
      <c r="J1" s="44">
        <f>K9+K30+K33+K36+K37</f>
        <v>1</v>
      </c>
      <c r="K1" s="39" t="str">
        <f>IF(J1&lt;0.8,"Не готов",IF(AND(J1&gt;=0.8,J1&lt;0.9),"Готов с условиями",IF(J1&gt;=0.9,"ГОТОВ")))</f>
        <v>ГОТОВ</v>
      </c>
      <c r="L1" s="39"/>
    </row>
    <row r="2" spans="1:12" x14ac:dyDescent="0.2">
      <c r="A2" s="41" t="s">
        <v>107</v>
      </c>
      <c r="B2" s="41"/>
      <c r="C2" s="41"/>
      <c r="D2" s="41"/>
      <c r="E2" s="41"/>
      <c r="F2" s="45"/>
      <c r="G2" s="45"/>
      <c r="H2" s="45"/>
      <c r="I2" s="46"/>
      <c r="J2" s="44"/>
      <c r="K2" s="39"/>
      <c r="L2" s="39"/>
    </row>
    <row r="3" spans="1:12" ht="15.75" x14ac:dyDescent="0.2">
      <c r="A3" s="40"/>
      <c r="B3" s="40"/>
      <c r="C3" s="40"/>
      <c r="D3" s="40"/>
      <c r="E3" s="40"/>
      <c r="F3" s="45"/>
      <c r="G3" s="45"/>
      <c r="H3" s="45"/>
      <c r="I3" s="46"/>
      <c r="J3" s="44"/>
      <c r="K3" s="39"/>
      <c r="L3" s="39"/>
    </row>
    <row r="4" spans="1:12" x14ac:dyDescent="0.2">
      <c r="A4" s="41" t="s">
        <v>75</v>
      </c>
      <c r="B4" s="41"/>
      <c r="C4" s="41"/>
      <c r="D4" s="41"/>
      <c r="E4" s="41"/>
      <c r="F4" s="45"/>
      <c r="G4" s="45"/>
      <c r="H4" s="45"/>
      <c r="I4" s="46"/>
      <c r="J4" s="44"/>
      <c r="K4" s="39"/>
      <c r="L4" s="39"/>
    </row>
    <row r="5" spans="1:12" ht="15.75" x14ac:dyDescent="0.2">
      <c r="A5" s="42"/>
      <c r="B5" s="42"/>
      <c r="C5" s="42"/>
      <c r="D5" s="42"/>
      <c r="E5" s="42"/>
      <c r="F5" s="45"/>
      <c r="G5" s="45"/>
      <c r="H5" s="45"/>
      <c r="I5" s="46"/>
      <c r="J5" s="44"/>
      <c r="K5" s="39"/>
      <c r="L5" s="39"/>
    </row>
    <row r="6" spans="1:12" x14ac:dyDescent="0.2">
      <c r="A6" s="43" t="s">
        <v>76</v>
      </c>
      <c r="B6" s="43"/>
      <c r="C6" s="43"/>
      <c r="D6" s="43"/>
      <c r="E6" s="43"/>
      <c r="F6" s="38"/>
      <c r="G6" s="38"/>
      <c r="H6" s="38"/>
      <c r="I6" s="38"/>
    </row>
    <row r="7" spans="1:12" s="5" customFormat="1" ht="56.25" x14ac:dyDescent="0.2">
      <c r="A7" s="2" t="s">
        <v>0</v>
      </c>
      <c r="B7" s="3"/>
      <c r="C7" s="3"/>
      <c r="D7" s="3"/>
      <c r="E7" s="3"/>
      <c r="F7" s="37" t="s">
        <v>1</v>
      </c>
      <c r="G7" s="37" t="s">
        <v>2</v>
      </c>
      <c r="H7" s="37" t="s">
        <v>3</v>
      </c>
      <c r="I7" s="37" t="s">
        <v>4</v>
      </c>
      <c r="J7" s="4" t="s">
        <v>5</v>
      </c>
      <c r="K7" s="34" t="s">
        <v>6</v>
      </c>
      <c r="L7" s="3" t="s">
        <v>7</v>
      </c>
    </row>
    <row r="8" spans="1:12" x14ac:dyDescent="0.2">
      <c r="A8" s="2"/>
      <c r="B8" s="6"/>
      <c r="C8" s="6"/>
      <c r="D8" s="6"/>
      <c r="E8" s="6"/>
      <c r="F8" s="6"/>
      <c r="G8" s="6"/>
      <c r="H8" s="7"/>
      <c r="I8" s="6"/>
      <c r="J8" s="6"/>
      <c r="K8" s="35"/>
      <c r="L8" s="6"/>
    </row>
    <row r="9" spans="1:12" ht="37.5" customHeight="1" x14ac:dyDescent="0.2">
      <c r="A9" s="28">
        <v>1</v>
      </c>
      <c r="B9" s="8"/>
      <c r="C9" s="8"/>
      <c r="D9" s="8"/>
      <c r="E9" s="8" t="s">
        <v>78</v>
      </c>
      <c r="F9" s="8" t="s">
        <v>10</v>
      </c>
      <c r="G9" s="8">
        <v>0.85</v>
      </c>
      <c r="H9" s="9" t="s">
        <v>11</v>
      </c>
      <c r="I9" s="8" t="s">
        <v>12</v>
      </c>
      <c r="J9" s="10">
        <f>K10+K21+K24+K27</f>
        <v>1</v>
      </c>
      <c r="K9" s="11">
        <f>J9*G9</f>
        <v>0.85</v>
      </c>
      <c r="L9" s="6"/>
    </row>
    <row r="10" spans="1:12" ht="84" customHeight="1" x14ac:dyDescent="0.2">
      <c r="A10" s="29">
        <v>1.1000000000000001</v>
      </c>
      <c r="B10" s="12"/>
      <c r="C10" s="12"/>
      <c r="D10" s="13"/>
      <c r="E10" s="9" t="s">
        <v>79</v>
      </c>
      <c r="F10" s="14" t="s">
        <v>13</v>
      </c>
      <c r="G10" s="14">
        <v>0.8</v>
      </c>
      <c r="H10" s="15" t="s">
        <v>14</v>
      </c>
      <c r="I10" s="14" t="s">
        <v>15</v>
      </c>
      <c r="J10" s="10">
        <f>K11+K12+K13+K14+K15+K16++K17+K18+K19+K20</f>
        <v>1</v>
      </c>
      <c r="K10" s="11">
        <f>J10*G10</f>
        <v>0.8</v>
      </c>
      <c r="L10" s="16"/>
    </row>
    <row r="11" spans="1:12" ht="100.5" customHeight="1" outlineLevel="1" x14ac:dyDescent="0.2">
      <c r="A11" s="2">
        <v>1.1100000000000001</v>
      </c>
      <c r="B11" s="24">
        <v>11</v>
      </c>
      <c r="C11" s="24">
        <v>5</v>
      </c>
      <c r="D11" s="24">
        <v>1</v>
      </c>
      <c r="E11" s="33" t="s">
        <v>80</v>
      </c>
      <c r="F11" s="7" t="s">
        <v>16</v>
      </c>
      <c r="G11" s="18">
        <v>0.31</v>
      </c>
      <c r="H11" s="7" t="s">
        <v>17</v>
      </c>
      <c r="I11" s="19" t="s">
        <v>18</v>
      </c>
      <c r="J11" s="23">
        <v>1</v>
      </c>
      <c r="K11" s="17">
        <f>J11*G11</f>
        <v>0.31</v>
      </c>
      <c r="L11" s="17"/>
    </row>
    <row r="12" spans="1:12" ht="99.75" customHeight="1" outlineLevel="1" x14ac:dyDescent="0.2">
      <c r="A12" s="2">
        <v>1.1200000000000001</v>
      </c>
      <c r="B12" s="24">
        <v>11</v>
      </c>
      <c r="C12" s="24">
        <v>5</v>
      </c>
      <c r="D12" s="24">
        <v>2</v>
      </c>
      <c r="E12" s="33" t="s">
        <v>81</v>
      </c>
      <c r="F12" s="7" t="s">
        <v>19</v>
      </c>
      <c r="G12" s="18">
        <v>0.31</v>
      </c>
      <c r="H12" s="7" t="s">
        <v>20</v>
      </c>
      <c r="I12" s="19" t="s">
        <v>18</v>
      </c>
      <c r="J12" s="23">
        <v>1</v>
      </c>
      <c r="K12" s="17">
        <f t="shared" ref="K12:K35" si="0">J12*G12</f>
        <v>0.31</v>
      </c>
      <c r="L12" s="17"/>
    </row>
    <row r="13" spans="1:12" ht="82.5" customHeight="1" outlineLevel="1" x14ac:dyDescent="0.2">
      <c r="A13" s="2">
        <v>1.1299999999999999</v>
      </c>
      <c r="B13" s="24">
        <v>11</v>
      </c>
      <c r="C13" s="24">
        <v>5</v>
      </c>
      <c r="D13" s="24">
        <v>3</v>
      </c>
      <c r="E13" s="33" t="s">
        <v>82</v>
      </c>
      <c r="F13" s="7" t="s">
        <v>21</v>
      </c>
      <c r="G13" s="18">
        <v>0.01</v>
      </c>
      <c r="H13" s="7" t="s">
        <v>22</v>
      </c>
      <c r="I13" s="19" t="s">
        <v>18</v>
      </c>
      <c r="J13" s="23">
        <v>1</v>
      </c>
      <c r="K13" s="17">
        <f t="shared" si="0"/>
        <v>0.01</v>
      </c>
      <c r="L13" s="17"/>
    </row>
    <row r="14" spans="1:12" ht="148.5" customHeight="1" outlineLevel="1" x14ac:dyDescent="0.2">
      <c r="A14" s="2">
        <v>1.1399999999999999</v>
      </c>
      <c r="B14" s="24">
        <v>11</v>
      </c>
      <c r="C14" s="24">
        <v>5</v>
      </c>
      <c r="D14" s="24">
        <v>4</v>
      </c>
      <c r="E14" s="33" t="s">
        <v>83</v>
      </c>
      <c r="F14" s="7" t="s">
        <v>23</v>
      </c>
      <c r="G14" s="18">
        <v>0.01</v>
      </c>
      <c r="H14" s="7" t="s">
        <v>24</v>
      </c>
      <c r="I14" s="19" t="s">
        <v>18</v>
      </c>
      <c r="J14" s="23">
        <v>1</v>
      </c>
      <c r="K14" s="17">
        <f t="shared" si="0"/>
        <v>0.01</v>
      </c>
      <c r="L14" s="6"/>
    </row>
    <row r="15" spans="1:12" ht="113.25" customHeight="1" outlineLevel="1" x14ac:dyDescent="0.2">
      <c r="A15" s="2">
        <v>1.1499999999999999</v>
      </c>
      <c r="B15" s="24">
        <v>11</v>
      </c>
      <c r="C15" s="24">
        <v>5</v>
      </c>
      <c r="D15" s="24">
        <v>5</v>
      </c>
      <c r="E15" s="33" t="s">
        <v>84</v>
      </c>
      <c r="F15" s="7" t="s">
        <v>25</v>
      </c>
      <c r="G15" s="18">
        <v>0.31</v>
      </c>
      <c r="H15" s="7" t="s">
        <v>26</v>
      </c>
      <c r="I15" s="19" t="s">
        <v>18</v>
      </c>
      <c r="J15" s="23">
        <v>1</v>
      </c>
      <c r="K15" s="17">
        <f t="shared" si="0"/>
        <v>0.31</v>
      </c>
      <c r="L15" s="6"/>
    </row>
    <row r="16" spans="1:12" ht="102.75" customHeight="1" outlineLevel="1" x14ac:dyDescent="0.2">
      <c r="A16" s="2">
        <v>1.1599999999999999</v>
      </c>
      <c r="B16" s="24">
        <v>11</v>
      </c>
      <c r="C16" s="24">
        <v>5</v>
      </c>
      <c r="D16" s="24">
        <v>6</v>
      </c>
      <c r="E16" s="33" t="s">
        <v>85</v>
      </c>
      <c r="F16" s="7" t="s">
        <v>77</v>
      </c>
      <c r="G16" s="17">
        <v>0.01</v>
      </c>
      <c r="H16" s="7" t="s">
        <v>27</v>
      </c>
      <c r="I16" s="19" t="s">
        <v>18</v>
      </c>
      <c r="J16" s="23">
        <v>1</v>
      </c>
      <c r="K16" s="17">
        <f t="shared" si="0"/>
        <v>0.01</v>
      </c>
      <c r="L16" s="6"/>
    </row>
    <row r="17" spans="1:13" ht="70.5" customHeight="1" outlineLevel="1" x14ac:dyDescent="0.2">
      <c r="A17" s="2">
        <v>1.17</v>
      </c>
      <c r="B17" s="24">
        <v>11</v>
      </c>
      <c r="C17" s="24">
        <v>5</v>
      </c>
      <c r="D17" s="24">
        <v>7</v>
      </c>
      <c r="E17" s="33" t="s">
        <v>86</v>
      </c>
      <c r="F17" s="7" t="s">
        <v>28</v>
      </c>
      <c r="G17" s="17">
        <v>0.01</v>
      </c>
      <c r="H17" s="7" t="s">
        <v>29</v>
      </c>
      <c r="I17" s="19" t="s">
        <v>18</v>
      </c>
      <c r="J17" s="23">
        <v>1</v>
      </c>
      <c r="K17" s="17">
        <f t="shared" si="0"/>
        <v>0.01</v>
      </c>
      <c r="L17" s="6"/>
    </row>
    <row r="18" spans="1:13" ht="78.75" customHeight="1" outlineLevel="1" x14ac:dyDescent="0.2">
      <c r="A18" s="2">
        <v>1.18</v>
      </c>
      <c r="B18" s="24">
        <v>11</v>
      </c>
      <c r="C18" s="24">
        <v>5</v>
      </c>
      <c r="D18" s="24">
        <v>8</v>
      </c>
      <c r="E18" s="33" t="s">
        <v>87</v>
      </c>
      <c r="F18" s="7" t="s">
        <v>30</v>
      </c>
      <c r="G18" s="17">
        <v>0.01</v>
      </c>
      <c r="H18" s="7" t="s">
        <v>31</v>
      </c>
      <c r="I18" s="19" t="s">
        <v>18</v>
      </c>
      <c r="J18" s="23">
        <v>1</v>
      </c>
      <c r="K18" s="17">
        <f t="shared" si="0"/>
        <v>0.01</v>
      </c>
      <c r="L18" s="6"/>
    </row>
    <row r="19" spans="1:13" ht="81" customHeight="1" outlineLevel="1" x14ac:dyDescent="0.2">
      <c r="A19" s="2">
        <v>1.19</v>
      </c>
      <c r="B19" s="24">
        <v>11</v>
      </c>
      <c r="C19" s="24">
        <v>5</v>
      </c>
      <c r="D19" s="24">
        <v>9</v>
      </c>
      <c r="E19" s="33" t="s">
        <v>88</v>
      </c>
      <c r="F19" s="7" t="s">
        <v>32</v>
      </c>
      <c r="G19" s="17">
        <v>0.01</v>
      </c>
      <c r="H19" s="7" t="s">
        <v>33</v>
      </c>
      <c r="I19" s="19" t="s">
        <v>18</v>
      </c>
      <c r="J19" s="23">
        <v>1</v>
      </c>
      <c r="K19" s="17">
        <f t="shared" si="0"/>
        <v>0.01</v>
      </c>
      <c r="L19" s="6"/>
    </row>
    <row r="20" spans="1:13" ht="103.5" customHeight="1" outlineLevel="1" x14ac:dyDescent="0.2">
      <c r="A20" s="2">
        <v>1.1910000000000001</v>
      </c>
      <c r="B20" s="24">
        <v>11</v>
      </c>
      <c r="C20" s="24">
        <v>5</v>
      </c>
      <c r="D20" s="24">
        <v>10</v>
      </c>
      <c r="E20" s="33" t="s">
        <v>89</v>
      </c>
      <c r="F20" s="7" t="s">
        <v>34</v>
      </c>
      <c r="G20" s="17">
        <v>0.01</v>
      </c>
      <c r="H20" s="7" t="s">
        <v>35</v>
      </c>
      <c r="I20" s="19" t="s">
        <v>18</v>
      </c>
      <c r="J20" s="23">
        <v>1</v>
      </c>
      <c r="K20" s="17">
        <f t="shared" si="0"/>
        <v>0.01</v>
      </c>
      <c r="L20" s="6"/>
    </row>
    <row r="21" spans="1:13" ht="53.25" customHeight="1" x14ac:dyDescent="0.2">
      <c r="A21" s="30">
        <v>1.2</v>
      </c>
      <c r="B21" s="25">
        <v>11</v>
      </c>
      <c r="C21" s="25">
        <v>5</v>
      </c>
      <c r="D21" s="26"/>
      <c r="E21" s="32" t="s">
        <v>90</v>
      </c>
      <c r="F21" s="14" t="s">
        <v>36</v>
      </c>
      <c r="G21" s="14">
        <v>0.03</v>
      </c>
      <c r="H21" s="15" t="s">
        <v>37</v>
      </c>
      <c r="I21" s="14" t="s">
        <v>38</v>
      </c>
      <c r="J21" s="10">
        <f>K22+K23</f>
        <v>1</v>
      </c>
      <c r="K21" s="11">
        <f>J21*G21</f>
        <v>0.03</v>
      </c>
      <c r="L21" s="16"/>
    </row>
    <row r="22" spans="1:13" ht="84" customHeight="1" outlineLevel="1" x14ac:dyDescent="0.2">
      <c r="A22" s="2">
        <v>1.21</v>
      </c>
      <c r="B22" s="24">
        <v>11</v>
      </c>
      <c r="C22" s="24">
        <v>5</v>
      </c>
      <c r="D22" s="24">
        <v>11</v>
      </c>
      <c r="E22" s="33" t="s">
        <v>91</v>
      </c>
      <c r="F22" s="7" t="s">
        <v>39</v>
      </c>
      <c r="G22" s="17">
        <v>0.5</v>
      </c>
      <c r="H22" s="7" t="s">
        <v>40</v>
      </c>
      <c r="I22" s="19" t="s">
        <v>18</v>
      </c>
      <c r="J22" s="23">
        <v>1</v>
      </c>
      <c r="K22" s="17">
        <f t="shared" si="0"/>
        <v>0.5</v>
      </c>
      <c r="L22" s="17"/>
    </row>
    <row r="23" spans="1:13" ht="123" customHeight="1" outlineLevel="1" x14ac:dyDescent="0.2">
      <c r="A23" s="2">
        <v>1.22</v>
      </c>
      <c r="B23" s="24">
        <v>11</v>
      </c>
      <c r="C23" s="24">
        <v>5</v>
      </c>
      <c r="D23" s="24">
        <v>19</v>
      </c>
      <c r="E23" s="33" t="s">
        <v>92</v>
      </c>
      <c r="F23" s="7" t="s">
        <v>41</v>
      </c>
      <c r="G23" s="17">
        <v>0.5</v>
      </c>
      <c r="H23" s="7" t="s">
        <v>42</v>
      </c>
      <c r="I23" s="19" t="s">
        <v>18</v>
      </c>
      <c r="J23" s="23">
        <v>1</v>
      </c>
      <c r="K23" s="17">
        <f t="shared" si="0"/>
        <v>0.5</v>
      </c>
      <c r="L23" s="17"/>
    </row>
    <row r="24" spans="1:13" ht="33.75" customHeight="1" x14ac:dyDescent="0.2">
      <c r="A24" s="30">
        <v>1.3</v>
      </c>
      <c r="B24" s="25">
        <v>11</v>
      </c>
      <c r="C24" s="25">
        <v>5</v>
      </c>
      <c r="D24" s="26"/>
      <c r="E24" s="32" t="s">
        <v>93</v>
      </c>
      <c r="F24" s="14" t="s">
        <v>43</v>
      </c>
      <c r="G24" s="14">
        <v>0.15</v>
      </c>
      <c r="H24" s="15" t="s">
        <v>44</v>
      </c>
      <c r="I24" s="14" t="s">
        <v>45</v>
      </c>
      <c r="J24" s="10">
        <f>K25+K26</f>
        <v>1</v>
      </c>
      <c r="K24" s="11">
        <f>J24*G24</f>
        <v>0.15</v>
      </c>
      <c r="L24" s="16"/>
    </row>
    <row r="25" spans="1:13" ht="60" customHeight="1" outlineLevel="1" x14ac:dyDescent="0.2">
      <c r="A25" s="2">
        <v>1.31</v>
      </c>
      <c r="B25" s="24">
        <v>11</v>
      </c>
      <c r="C25" s="24">
        <v>5</v>
      </c>
      <c r="D25" s="24">
        <v>12</v>
      </c>
      <c r="E25" s="33" t="s">
        <v>94</v>
      </c>
      <c r="F25" s="17" t="s">
        <v>46</v>
      </c>
      <c r="G25" s="17">
        <v>0.05</v>
      </c>
      <c r="H25" s="7" t="s">
        <v>47</v>
      </c>
      <c r="I25" s="19" t="s">
        <v>18</v>
      </c>
      <c r="J25" s="23">
        <v>1</v>
      </c>
      <c r="K25" s="17">
        <f t="shared" si="0"/>
        <v>0.05</v>
      </c>
      <c r="L25" s="17"/>
      <c r="M25" s="36"/>
    </row>
    <row r="26" spans="1:13" ht="89.25" customHeight="1" outlineLevel="1" x14ac:dyDescent="0.2">
      <c r="A26" s="2">
        <v>1.32</v>
      </c>
      <c r="B26" s="24">
        <v>11</v>
      </c>
      <c r="C26" s="24">
        <v>5</v>
      </c>
      <c r="D26" s="24">
        <v>13</v>
      </c>
      <c r="E26" s="33" t="s">
        <v>95</v>
      </c>
      <c r="F26" s="7" t="s">
        <v>48</v>
      </c>
      <c r="G26" s="17">
        <v>0.95</v>
      </c>
      <c r="H26" s="7" t="s">
        <v>49</v>
      </c>
      <c r="I26" s="19" t="s">
        <v>18</v>
      </c>
      <c r="J26" s="23">
        <v>1</v>
      </c>
      <c r="K26" s="17">
        <f t="shared" si="0"/>
        <v>0.95</v>
      </c>
      <c r="L26" s="17"/>
    </row>
    <row r="27" spans="1:13" ht="33" customHeight="1" x14ac:dyDescent="0.2">
      <c r="A27" s="30">
        <v>1.4</v>
      </c>
      <c r="B27" s="25">
        <v>11</v>
      </c>
      <c r="C27" s="25">
        <v>5</v>
      </c>
      <c r="D27" s="26"/>
      <c r="E27" s="32" t="s">
        <v>96</v>
      </c>
      <c r="F27" s="14" t="s">
        <v>50</v>
      </c>
      <c r="G27" s="14">
        <v>0.02</v>
      </c>
      <c r="H27" s="15" t="s">
        <v>51</v>
      </c>
      <c r="I27" s="14" t="s">
        <v>52</v>
      </c>
      <c r="J27" s="10">
        <f>K28+K29</f>
        <v>1</v>
      </c>
      <c r="K27" s="11">
        <f>J27*G27</f>
        <v>0.02</v>
      </c>
      <c r="L27" s="16"/>
    </row>
    <row r="28" spans="1:13" ht="62.25" customHeight="1" outlineLevel="1" x14ac:dyDescent="0.2">
      <c r="A28" s="2">
        <v>1.41</v>
      </c>
      <c r="B28" s="24">
        <v>11</v>
      </c>
      <c r="C28" s="24">
        <v>5</v>
      </c>
      <c r="D28" s="24">
        <v>14</v>
      </c>
      <c r="E28" s="33" t="s">
        <v>97</v>
      </c>
      <c r="F28" s="7" t="s">
        <v>53</v>
      </c>
      <c r="G28" s="17">
        <v>0.5</v>
      </c>
      <c r="H28" s="7" t="s">
        <v>54</v>
      </c>
      <c r="I28" s="19" t="s">
        <v>18</v>
      </c>
      <c r="J28" s="23">
        <v>1</v>
      </c>
      <c r="K28" s="17">
        <f t="shared" si="0"/>
        <v>0.5</v>
      </c>
      <c r="L28" s="17"/>
    </row>
    <row r="29" spans="1:13" ht="49.5" customHeight="1" outlineLevel="1" x14ac:dyDescent="0.2">
      <c r="A29" s="2">
        <v>1.42</v>
      </c>
      <c r="B29" s="24">
        <v>11</v>
      </c>
      <c r="C29" s="24">
        <v>5</v>
      </c>
      <c r="D29" s="24">
        <v>15</v>
      </c>
      <c r="E29" s="33" t="s">
        <v>98</v>
      </c>
      <c r="F29" s="7" t="s">
        <v>55</v>
      </c>
      <c r="G29" s="17">
        <v>0.5</v>
      </c>
      <c r="H29" s="7" t="s">
        <v>56</v>
      </c>
      <c r="I29" s="19" t="s">
        <v>18</v>
      </c>
      <c r="J29" s="23">
        <v>1</v>
      </c>
      <c r="K29" s="17">
        <f t="shared" si="0"/>
        <v>0.5</v>
      </c>
      <c r="L29" s="17"/>
    </row>
    <row r="30" spans="1:13" ht="41.25" customHeight="1" x14ac:dyDescent="0.2">
      <c r="A30" s="31">
        <v>2</v>
      </c>
      <c r="B30" s="25">
        <v>11</v>
      </c>
      <c r="C30" s="25">
        <v>5</v>
      </c>
      <c r="D30" s="26"/>
      <c r="E30" s="32" t="s">
        <v>99</v>
      </c>
      <c r="F30" s="14" t="s">
        <v>57</v>
      </c>
      <c r="G30" s="14">
        <v>0.06</v>
      </c>
      <c r="H30" s="15" t="s">
        <v>58</v>
      </c>
      <c r="I30" s="14" t="s">
        <v>59</v>
      </c>
      <c r="J30" s="10">
        <f>K31+K32</f>
        <v>1</v>
      </c>
      <c r="K30" s="11">
        <f>J30*G30</f>
        <v>0.06</v>
      </c>
      <c r="L30" s="16"/>
    </row>
    <row r="31" spans="1:13" ht="45" customHeight="1" outlineLevel="1" x14ac:dyDescent="0.2">
      <c r="A31" s="2">
        <v>2.1</v>
      </c>
      <c r="B31" s="24">
        <v>11</v>
      </c>
      <c r="C31" s="24">
        <v>5</v>
      </c>
      <c r="D31" s="24">
        <v>16</v>
      </c>
      <c r="E31" s="33" t="s">
        <v>100</v>
      </c>
      <c r="F31" s="7" t="s">
        <v>60</v>
      </c>
      <c r="G31" s="17">
        <v>0.7</v>
      </c>
      <c r="H31" s="7" t="s">
        <v>61</v>
      </c>
      <c r="I31" s="19" t="s">
        <v>18</v>
      </c>
      <c r="J31" s="23">
        <v>1</v>
      </c>
      <c r="K31" s="20">
        <f t="shared" si="0"/>
        <v>0.7</v>
      </c>
      <c r="L31" s="17"/>
    </row>
    <row r="32" spans="1:13" ht="133.5" customHeight="1" outlineLevel="1" x14ac:dyDescent="0.2">
      <c r="A32" s="2">
        <v>2.2000000000000002</v>
      </c>
      <c r="B32" s="24">
        <v>11</v>
      </c>
      <c r="C32" s="24">
        <v>5</v>
      </c>
      <c r="D32" s="24">
        <v>17</v>
      </c>
      <c r="E32" s="33" t="s">
        <v>101</v>
      </c>
      <c r="F32" s="7" t="s">
        <v>62</v>
      </c>
      <c r="G32" s="17">
        <v>0.3</v>
      </c>
      <c r="H32" s="7" t="s">
        <v>63</v>
      </c>
      <c r="I32" s="19" t="s">
        <v>18</v>
      </c>
      <c r="J32" s="23">
        <v>1</v>
      </c>
      <c r="K32" s="20">
        <f t="shared" si="0"/>
        <v>0.3</v>
      </c>
      <c r="L32" s="17"/>
    </row>
    <row r="33" spans="1:13" ht="103.5" customHeight="1" x14ac:dyDescent="0.2">
      <c r="A33" s="31">
        <v>3</v>
      </c>
      <c r="B33" s="25">
        <v>11</v>
      </c>
      <c r="C33" s="25">
        <v>5</v>
      </c>
      <c r="D33" s="26">
        <v>18</v>
      </c>
      <c r="E33" s="32" t="s">
        <v>102</v>
      </c>
      <c r="F33" s="14" t="s">
        <v>64</v>
      </c>
      <c r="G33" s="14">
        <v>0.02</v>
      </c>
      <c r="H33" s="15" t="s">
        <v>65</v>
      </c>
      <c r="I33" s="14" t="s">
        <v>66</v>
      </c>
      <c r="J33" s="10">
        <f>K34+K35</f>
        <v>1</v>
      </c>
      <c r="K33" s="11">
        <f>J33*G33</f>
        <v>0.02</v>
      </c>
      <c r="L33" s="16"/>
    </row>
    <row r="34" spans="1:13" ht="48" customHeight="1" outlineLevel="1" x14ac:dyDescent="0.2">
      <c r="A34" s="2">
        <v>3.1</v>
      </c>
      <c r="B34" s="24">
        <v>11</v>
      </c>
      <c r="C34" s="24">
        <v>5</v>
      </c>
      <c r="D34" s="24"/>
      <c r="E34" s="33"/>
      <c r="F34" s="7" t="s">
        <v>106</v>
      </c>
      <c r="G34" s="17">
        <v>0.5</v>
      </c>
      <c r="H34" s="7" t="s">
        <v>67</v>
      </c>
      <c r="I34" s="19" t="s">
        <v>18</v>
      </c>
      <c r="J34" s="23">
        <v>1</v>
      </c>
      <c r="K34" s="20">
        <f t="shared" si="0"/>
        <v>0.5</v>
      </c>
      <c r="L34" s="17"/>
    </row>
    <row r="35" spans="1:13" ht="63.75" customHeight="1" outlineLevel="1" x14ac:dyDescent="0.2">
      <c r="A35" s="2">
        <v>3.2</v>
      </c>
      <c r="B35" s="24">
        <v>11</v>
      </c>
      <c r="C35" s="24">
        <v>5</v>
      </c>
      <c r="D35" s="24"/>
      <c r="E35" s="33"/>
      <c r="F35" s="7" t="s">
        <v>105</v>
      </c>
      <c r="G35" s="17">
        <v>0.5</v>
      </c>
      <c r="H35" s="7" t="s">
        <v>68</v>
      </c>
      <c r="I35" s="19" t="s">
        <v>18</v>
      </c>
      <c r="J35" s="23">
        <v>1</v>
      </c>
      <c r="K35" s="20">
        <f t="shared" si="0"/>
        <v>0.5</v>
      </c>
      <c r="L35" s="17"/>
    </row>
    <row r="36" spans="1:13" ht="137.25" customHeight="1" x14ac:dyDescent="0.2">
      <c r="A36" s="31">
        <v>4</v>
      </c>
      <c r="B36" s="25">
        <v>11</v>
      </c>
      <c r="C36" s="25">
        <v>4</v>
      </c>
      <c r="D36" s="26"/>
      <c r="E36" s="32" t="s">
        <v>103</v>
      </c>
      <c r="F36" s="14" t="s">
        <v>69</v>
      </c>
      <c r="G36" s="14">
        <v>0.05</v>
      </c>
      <c r="H36" s="15" t="s">
        <v>70</v>
      </c>
      <c r="I36" s="14" t="s">
        <v>71</v>
      </c>
      <c r="J36" s="23">
        <v>1</v>
      </c>
      <c r="K36" s="11">
        <f>J36*G36</f>
        <v>0.05</v>
      </c>
      <c r="L36" s="16" t="s">
        <v>72</v>
      </c>
    </row>
    <row r="37" spans="1:13" ht="39" customHeight="1" x14ac:dyDescent="0.2">
      <c r="A37" s="31">
        <v>5</v>
      </c>
      <c r="B37" s="25">
        <v>3</v>
      </c>
      <c r="C37" s="25"/>
      <c r="D37" s="26"/>
      <c r="E37" s="32" t="s">
        <v>104</v>
      </c>
      <c r="F37" s="14" t="s">
        <v>73</v>
      </c>
      <c r="G37" s="14">
        <v>0.02</v>
      </c>
      <c r="H37" s="15" t="s">
        <v>74</v>
      </c>
      <c r="I37" s="14" t="s">
        <v>71</v>
      </c>
      <c r="J37" s="23">
        <v>1</v>
      </c>
      <c r="K37" s="11">
        <f>J37*G37</f>
        <v>0.02</v>
      </c>
      <c r="L37" s="16"/>
    </row>
    <row r="39" spans="1:13" ht="15.75" x14ac:dyDescent="0.2">
      <c r="M39" s="22"/>
    </row>
  </sheetData>
  <sheetProtection algorithmName="SHA-512" hashValue="LSptSHj/Igws+tJwQiCPaI+nx4ymbSMkWaz7dXSWDVneUgVewj0gAGdu8zs39J4EcgwTiL5Ml70nxiffcBwFxg==" saltValue="JbGqp7zVrxxJDIEWEq40Mw==" spinCount="100000" sheet="1" objects="1" scenarios="1"/>
  <autoFilter ref="A8:L8" xr:uid="{565E63E7-3E89-49CF-90F7-44948AC4FCFE}"/>
  <mergeCells count="10">
    <mergeCell ref="A6:E6"/>
    <mergeCell ref="F1:H5"/>
    <mergeCell ref="I1:I5"/>
    <mergeCell ref="K1:L5"/>
    <mergeCell ref="J1:J5"/>
    <mergeCell ref="A1:E1"/>
    <mergeCell ref="A2:E2"/>
    <mergeCell ref="A3:E3"/>
    <mergeCell ref="A4:E4"/>
    <mergeCell ref="A5:E5"/>
  </mergeCells>
  <conditionalFormatting sqref="K1">
    <cfRule type="expression" dxfId="18" priority="17">
      <formula>$K$1="Не готов"</formula>
    </cfRule>
    <cfRule type="expression" dxfId="17" priority="18">
      <formula>$K$1="готов с условиями"</formula>
    </cfRule>
    <cfRule type="expression" dxfId="16" priority="19">
      <formula>$K$1="ГОТОВ"</formula>
    </cfRule>
  </conditionalFormatting>
  <conditionalFormatting sqref="J11">
    <cfRule type="cellIs" dxfId="15" priority="15" operator="equal">
      <formula>0</formula>
    </cfRule>
    <cfRule type="cellIs" dxfId="14" priority="16" operator="equal">
      <formula>1</formula>
    </cfRule>
  </conditionalFormatting>
  <conditionalFormatting sqref="J12:J20">
    <cfRule type="cellIs" dxfId="13" priority="13" operator="equal">
      <formula>0</formula>
    </cfRule>
    <cfRule type="cellIs" dxfId="12" priority="14" operator="equal">
      <formula>1</formula>
    </cfRule>
  </conditionalFormatting>
  <conditionalFormatting sqref="J22:J23">
    <cfRule type="cellIs" dxfId="11" priority="11" operator="equal">
      <formula>0</formula>
    </cfRule>
    <cfRule type="cellIs" dxfId="10" priority="12" operator="equal">
      <formula>1</formula>
    </cfRule>
  </conditionalFormatting>
  <conditionalFormatting sqref="J25:J26">
    <cfRule type="cellIs" dxfId="9" priority="9" operator="equal">
      <formula>0</formula>
    </cfRule>
    <cfRule type="cellIs" dxfId="8" priority="10" operator="equal">
      <formula>1</formula>
    </cfRule>
  </conditionalFormatting>
  <conditionalFormatting sqref="J28:J29">
    <cfRule type="cellIs" dxfId="7" priority="7" operator="equal">
      <formula>0</formula>
    </cfRule>
    <cfRule type="cellIs" dxfId="6" priority="8" operator="equal">
      <formula>1</formula>
    </cfRule>
  </conditionalFormatting>
  <conditionalFormatting sqref="J31:J32">
    <cfRule type="cellIs" dxfId="5" priority="5" operator="equal">
      <formula>0</formula>
    </cfRule>
    <cfRule type="cellIs" dxfId="4" priority="6" operator="equal">
      <formula>1</formula>
    </cfRule>
  </conditionalFormatting>
  <conditionalFormatting sqref="J34:J35">
    <cfRule type="cellIs" dxfId="3" priority="3" operator="equal">
      <formula>0</formula>
    </cfRule>
    <cfRule type="cellIs" dxfId="2" priority="4" operator="equal">
      <formula>1</formula>
    </cfRule>
  </conditionalFormatting>
  <conditionalFormatting sqref="J36:J37">
    <cfRule type="cellIs" dxfId="1" priority="1" operator="equal">
      <formula>0</formula>
    </cfRule>
    <cfRule type="cellIs" dxfId="0" priority="2" operator="equal">
      <formula>1</formula>
    </cfRule>
  </conditionalFormatting>
  <pageMargins left="0" right="0" top="0" bottom="0" header="0.31496062992125984" footer="0.31496062992125984"/>
  <pageSetup paperSize="9" scale="67"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оценочный лист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Ленина Е.И.</dc:creator>
  <cp:lastModifiedBy>Ленина Е.И.</cp:lastModifiedBy>
  <cp:lastPrinted>2025-06-03T06:09:55Z</cp:lastPrinted>
  <dcterms:created xsi:type="dcterms:W3CDTF">2025-05-30T10:17:34Z</dcterms:created>
  <dcterms:modified xsi:type="dcterms:W3CDTF">2025-06-03T06:47:22Z</dcterms:modified>
</cp:coreProperties>
</file>